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январь -2022" sheetId="1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8" l="1"/>
  <c r="I7" i="18" s="1"/>
  <c r="D8" i="18" l="1"/>
  <c r="D14" i="18" l="1"/>
  <c r="D12" i="18"/>
  <c r="D11" i="18"/>
  <c r="D59" i="18"/>
  <c r="F63" i="18" l="1"/>
  <c r="G63" i="18"/>
  <c r="D77" i="18" l="1"/>
  <c r="I76" i="18"/>
  <c r="H76" i="18"/>
  <c r="F76" i="18"/>
  <c r="E76" i="18"/>
  <c r="D76" i="18" l="1"/>
  <c r="D9" i="18"/>
  <c r="D10" i="18"/>
  <c r="D13" i="18"/>
  <c r="D15" i="18"/>
  <c r="D16" i="18"/>
  <c r="D17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60" i="18"/>
  <c r="D61" i="18"/>
  <c r="D62" i="18"/>
  <c r="D64" i="18"/>
  <c r="D65" i="18"/>
  <c r="D66" i="18"/>
  <c r="D67" i="18"/>
  <c r="D69" i="18"/>
  <c r="D70" i="18"/>
  <c r="D71" i="18"/>
  <c r="D72" i="18"/>
  <c r="D73" i="18"/>
  <c r="G32" i="18"/>
  <c r="G7" i="18" s="1"/>
  <c r="G6" i="18" l="1"/>
  <c r="I74" i="18"/>
  <c r="H74" i="18"/>
  <c r="I68" i="18"/>
  <c r="H68" i="18"/>
  <c r="I63" i="18"/>
  <c r="I6" i="18" s="1"/>
  <c r="H63" i="18"/>
  <c r="H18" i="18"/>
  <c r="H7" i="18" l="1"/>
  <c r="H6" i="18" s="1"/>
  <c r="E74" i="18" l="1"/>
  <c r="F68" i="18"/>
  <c r="E68" i="18"/>
  <c r="D68" i="18" s="1"/>
  <c r="F18" i="18"/>
  <c r="F7" i="18" s="1"/>
  <c r="D18" i="18"/>
  <c r="D63" i="18" l="1"/>
  <c r="F6" i="18"/>
  <c r="E7" i="18"/>
  <c r="D7" i="18" s="1"/>
  <c r="D32" i="18" l="1"/>
  <c r="E6" i="18"/>
  <c r="D6" i="18" l="1"/>
</calcChain>
</file>

<file path=xl/sharedStrings.xml><?xml version="1.0" encoding="utf-8"?>
<sst xmlns="http://schemas.openxmlformats.org/spreadsheetml/2006/main" count="86" uniqueCount="85">
  <si>
    <t>тыс.тенге</t>
  </si>
  <si>
    <t>Специфика</t>
  </si>
  <si>
    <t>Наименование расходов</t>
  </si>
  <si>
    <t>Всего</t>
  </si>
  <si>
    <t>в том числе</t>
  </si>
  <si>
    <t>ВСЕГО на финансовый год (003+035+067)</t>
  </si>
  <si>
    <t>Общеобразовательное обучение</t>
  </si>
  <si>
    <t xml:space="preserve">Оплата труда, всего </t>
  </si>
  <si>
    <t>Дополнительные денежные средства</t>
  </si>
  <si>
    <t xml:space="preserve">Компенсационные выплаты </t>
  </si>
  <si>
    <t xml:space="preserve">Социальный налог </t>
  </si>
  <si>
    <t>Социальные отчисления в Государственный фонд социального страхования</t>
  </si>
  <si>
    <t>Взносы на обязательное страхование</t>
  </si>
  <si>
    <t>Отчисления на обязательное социальное медицинское страхование</t>
  </si>
  <si>
    <t>Приобретение продуктов питания</t>
  </si>
  <si>
    <t>Приобретение мед.средств, в т.ч.:</t>
  </si>
  <si>
    <t>Приобретение топлива, ГСМ</t>
  </si>
  <si>
    <t>Приобретение прочих  запасов, в т.ч.:</t>
  </si>
  <si>
    <t xml:space="preserve">    - бланочная продукция (кл.журналы, табеля)</t>
  </si>
  <si>
    <t xml:space="preserve">    - канц.товары</t>
  </si>
  <si>
    <t xml:space="preserve">    - строит. материалы для тек.ремонта</t>
  </si>
  <si>
    <t xml:space="preserve">    -  спортивный инвентарь</t>
  </si>
  <si>
    <t xml:space="preserve">    - хоз.товары</t>
  </si>
  <si>
    <t>Оплата коммунальных услуг</t>
  </si>
  <si>
    <t>Оплата услуг связи</t>
  </si>
  <si>
    <t>Оплата транспортных услуг</t>
  </si>
  <si>
    <t>Оплата прочих услуг и работ в т.ч.:</t>
  </si>
  <si>
    <t xml:space="preserve">    - вывоз мусора</t>
  </si>
  <si>
    <t xml:space="preserve">    - обслуживание автоматической пожарной сигнализации (АПС - ОПС)</t>
  </si>
  <si>
    <t xml:space="preserve">   - обслуживание системы видеонаблюдения</t>
  </si>
  <si>
    <t xml:space="preserve">     - огнезащита чердачных помещений, заправка огнетушителей</t>
  </si>
  <si>
    <t xml:space="preserve">    - поверка приборов электроснабжения и оборудования пищеблока (весы, холодильное оборудование и т.д.)</t>
  </si>
  <si>
    <t xml:space="preserve">    - дезинфекция/ дератизация</t>
  </si>
  <si>
    <t xml:space="preserve">    - содержание и обслуживание орг.техники</t>
  </si>
  <si>
    <t xml:space="preserve">   - участие в семинарах, выставках</t>
  </si>
  <si>
    <t>Командировки и служебные разъезды внутри страны</t>
  </si>
  <si>
    <t>Командировки и служебные разъезды за пределы страны</t>
  </si>
  <si>
    <t>Затраты Фонда всеобщего обязательного среднего образования, в т.ч.:</t>
  </si>
  <si>
    <t>питание</t>
  </si>
  <si>
    <t>обмундирование</t>
  </si>
  <si>
    <t>лагерь</t>
  </si>
  <si>
    <t>Прочие текущие затраты</t>
  </si>
  <si>
    <t>налог на транспорт</t>
  </si>
  <si>
    <t>эмиссия</t>
  </si>
  <si>
    <t>внешкольные мероприятия</t>
  </si>
  <si>
    <t xml:space="preserve">    - автозапчасти</t>
  </si>
  <si>
    <t xml:space="preserve">    - жалюзи</t>
  </si>
  <si>
    <t xml:space="preserve">    - трубы металлические</t>
  </si>
  <si>
    <t xml:space="preserve">   - обследование воды</t>
  </si>
  <si>
    <t xml:space="preserve">    - тех.обсл. Сайта</t>
  </si>
  <si>
    <t xml:space="preserve">    - тех обсл водопровода и канализации</t>
  </si>
  <si>
    <t xml:space="preserve">    - тех обсл теплосчетчика</t>
  </si>
  <si>
    <t>военно полевой сбор</t>
  </si>
  <si>
    <t>тех осмотр автобуса</t>
  </si>
  <si>
    <t>Услуги по поверке средств измерений</t>
  </si>
  <si>
    <t xml:space="preserve">    - прочие </t>
  </si>
  <si>
    <t xml:space="preserve">    - изготовление стенда</t>
  </si>
  <si>
    <t xml:space="preserve">    -  светодиодные лампы</t>
  </si>
  <si>
    <t xml:space="preserve">  - изготовление жалюзи</t>
  </si>
  <si>
    <t>Приобретение машин, оборудования,  инструментов, производственного и хозяйственного инвентаря</t>
  </si>
  <si>
    <t>2021 год</t>
  </si>
  <si>
    <t xml:space="preserve">    - обслуживание программного обеспечения "Бюджетное финансирование" и "Тарификация"</t>
  </si>
  <si>
    <t>Услуги по сопровождению программного обеспечения «Конфигурация «Бюджет» на платформе «1С»</t>
  </si>
  <si>
    <t>261</t>
  </si>
  <si>
    <t>РБ 082011</t>
  </si>
  <si>
    <t>РБ 082045</t>
  </si>
  <si>
    <t>МБ 203015</t>
  </si>
  <si>
    <t>РБ 203011</t>
  </si>
  <si>
    <t>Капитальный ремонт помещений, зданий</t>
  </si>
  <si>
    <t xml:space="preserve"> Услуги автомобильного транспорта по перевозкам книги</t>
  </si>
  <si>
    <t xml:space="preserve"> Установка приборов тревожнойсигнализации</t>
  </si>
  <si>
    <t xml:space="preserve"> Изготовление стеклопакетов , подоконников и ручек</t>
  </si>
  <si>
    <t xml:space="preserve"> Работы по установке/монтажу/демонтажу оборудования и инструментов предназначенного для людей с ограниченными возможностями (инвалидов)</t>
  </si>
  <si>
    <t>Работы по пошиву стульчиков чехлы</t>
  </si>
  <si>
    <t xml:space="preserve"> Технический обслуживания и ремонт компьютеров</t>
  </si>
  <si>
    <t>На проведение комплексной вневедомственной экспертизы по рабочему проекту "Капитальный ремонт здания казахской средней общеобразовательной школы №39 по ул.Бр.Жубановых 293А в г.Актобе, Актюбинской области" 30%</t>
  </si>
  <si>
    <t>Приобретение базовый набор LEGO MINDSTORMS Education EV3 5комплект, Ресурсный набор LEGO Mindstorms Education EV3 ,Комплект полей для робототехники ,Arduino UNO KIT 5 набор.</t>
  </si>
  <si>
    <t xml:space="preserve"> Приобретение спортивный костюм мальчиков и девочек для детей из малообеспеченных детей</t>
  </si>
  <si>
    <t xml:space="preserve"> Работы по изготовлению мебели</t>
  </si>
  <si>
    <t xml:space="preserve">Прочие </t>
  </si>
  <si>
    <t xml:space="preserve"> Охрана ТОО"Эверест ПЦО"</t>
  </si>
  <si>
    <t>МБ 082045</t>
  </si>
  <si>
    <t xml:space="preserve">   «Bilim Land»</t>
  </si>
  <si>
    <r>
      <t>Услуги по сопровождению и технической поддержке информационной системы "Парус-КАЗ</t>
    </r>
    <r>
      <rPr>
        <i/>
        <sz val="12.65"/>
        <rFont val="Times New Roman"/>
        <family val="1"/>
        <charset val="204"/>
      </rPr>
      <t>"</t>
    </r>
  </si>
  <si>
    <t>Бюджет КГУ  "Казахская средняя общеобразовательная школа №39" ГУ Отдела образования города Актобе"                                 за май месяц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</si>
</sst>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rgb="FF333333"/>
      <name val="Times New Roman"/>
      <family val="1"/>
      <charset val="204"/>
    </font>
    <font>
      <i/>
      <sz val="12.6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1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justify" vertic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65" fontId="5" fillId="3" borderId="1" xfId="1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67" fontId="5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/>
    </xf>
    <xf numFmtId="166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vertical="top" wrapText="1"/>
    </xf>
    <xf numFmtId="165" fontId="5" fillId="0" borderId="1" xfId="1" applyNumberFormat="1" applyFont="1" applyFill="1" applyBorder="1" applyAlignment="1" applyProtection="1">
      <alignment horizontal="center" vertical="top"/>
    </xf>
    <xf numFmtId="1" fontId="5" fillId="0" borderId="1" xfId="2" applyNumberFormat="1" applyFont="1" applyFill="1" applyBorder="1" applyAlignment="1" applyProtection="1">
      <alignment horizontal="right" vertical="center"/>
      <protection locked="0"/>
    </xf>
    <xf numFmtId="165" fontId="5" fillId="0" borderId="1" xfId="1" applyNumberFormat="1" applyFont="1" applyFill="1" applyBorder="1" applyAlignment="1" applyProtection="1">
      <alignment horizontal="right"/>
      <protection locked="0"/>
    </xf>
    <xf numFmtId="3" fontId="5" fillId="0" borderId="1" xfId="1" applyNumberFormat="1" applyFont="1" applyFill="1" applyBorder="1" applyAlignment="1" applyProtection="1">
      <alignment horizontal="right" vertical="center"/>
      <protection locked="0"/>
    </xf>
    <xf numFmtId="166" fontId="5" fillId="0" borderId="1" xfId="2" applyNumberFormat="1" applyFont="1" applyFill="1" applyBorder="1" applyAlignment="1" applyProtection="1">
      <alignment vertical="center"/>
      <protection locked="0"/>
    </xf>
    <xf numFmtId="2" fontId="5" fillId="0" borderId="1" xfId="1" applyNumberFormat="1" applyFont="1" applyFill="1" applyBorder="1" applyAlignment="1" applyProtection="1">
      <alignment horizontal="right" vertical="center"/>
      <protection locked="0"/>
    </xf>
    <xf numFmtId="165" fontId="7" fillId="0" borderId="1" xfId="1" applyNumberFormat="1" applyFont="1" applyFill="1" applyBorder="1" applyAlignment="1" applyProtection="1">
      <alignment horizontal="right" vertical="center"/>
      <protection locked="0"/>
    </xf>
    <xf numFmtId="3" fontId="7" fillId="0" borderId="1" xfId="1" applyNumberFormat="1" applyFont="1" applyFill="1" applyBorder="1" applyAlignment="1" applyProtection="1">
      <alignment horizontal="right" vertical="center"/>
      <protection locked="0"/>
    </xf>
    <xf numFmtId="166" fontId="5" fillId="0" borderId="1" xfId="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="115" zoomScaleNormal="115" workbookViewId="0">
      <selection activeCell="H10" sqref="H10"/>
    </sheetView>
  </sheetViews>
  <sheetFormatPr defaultRowHeight="15" x14ac:dyDescent="0.25"/>
  <cols>
    <col min="3" max="3" width="60.28515625" customWidth="1"/>
    <col min="4" max="4" width="13.5703125" customWidth="1"/>
    <col min="5" max="5" width="16" customWidth="1"/>
    <col min="6" max="6" width="14.5703125" customWidth="1"/>
    <col min="7" max="7" width="14.5703125" hidden="1" customWidth="1"/>
    <col min="8" max="8" width="16" customWidth="1"/>
    <col min="9" max="9" width="14.5703125" customWidth="1"/>
  </cols>
  <sheetData>
    <row r="1" spans="1:9" ht="57" customHeight="1" x14ac:dyDescent="0.25">
      <c r="A1" s="52" t="s">
        <v>84</v>
      </c>
      <c r="B1" s="52"/>
      <c r="C1" s="52"/>
      <c r="D1" s="52"/>
      <c r="E1" s="52"/>
      <c r="F1" s="52"/>
      <c r="G1" s="52"/>
      <c r="H1" s="52"/>
    </row>
    <row r="2" spans="1:9" ht="40.5" hidden="1" customHeight="1" x14ac:dyDescent="0.3">
      <c r="A2" s="2"/>
      <c r="B2" s="2"/>
      <c r="C2" s="3"/>
      <c r="D2" s="16"/>
      <c r="E2" s="2"/>
      <c r="F2" s="2" t="s">
        <v>0</v>
      </c>
      <c r="G2" s="2"/>
      <c r="H2" s="2"/>
      <c r="I2" s="2" t="s">
        <v>0</v>
      </c>
    </row>
    <row r="3" spans="1:9" x14ac:dyDescent="0.25">
      <c r="A3" s="53"/>
      <c r="B3" s="53" t="s">
        <v>1</v>
      </c>
      <c r="C3" s="54" t="s">
        <v>2</v>
      </c>
      <c r="D3" s="57" t="s">
        <v>60</v>
      </c>
      <c r="E3" s="58"/>
      <c r="F3" s="58"/>
      <c r="G3" s="58"/>
      <c r="H3" s="58"/>
      <c r="I3" s="59"/>
    </row>
    <row r="4" spans="1:9" x14ac:dyDescent="0.25">
      <c r="A4" s="53"/>
      <c r="B4" s="53"/>
      <c r="C4" s="54"/>
      <c r="D4" s="55" t="s">
        <v>3</v>
      </c>
      <c r="E4" s="57" t="s">
        <v>4</v>
      </c>
      <c r="F4" s="58"/>
      <c r="G4" s="58"/>
      <c r="H4" s="58"/>
      <c r="I4" s="59"/>
    </row>
    <row r="5" spans="1:9" ht="40.5" customHeight="1" x14ac:dyDescent="0.25">
      <c r="A5" s="53"/>
      <c r="B5" s="53"/>
      <c r="C5" s="54"/>
      <c r="D5" s="56"/>
      <c r="E5" s="35" t="s">
        <v>81</v>
      </c>
      <c r="F5" s="35" t="s">
        <v>64</v>
      </c>
      <c r="G5" s="37" t="s">
        <v>65</v>
      </c>
      <c r="H5" s="37" t="s">
        <v>66</v>
      </c>
      <c r="I5" s="37" t="s">
        <v>67</v>
      </c>
    </row>
    <row r="6" spans="1:9" x14ac:dyDescent="0.25">
      <c r="A6" s="4" t="s">
        <v>5</v>
      </c>
      <c r="B6" s="4"/>
      <c r="C6" s="4"/>
      <c r="D6" s="30">
        <f t="shared" ref="D6:I6" si="0">D7</f>
        <v>35476</v>
      </c>
      <c r="E6" s="30">
        <f t="shared" si="0"/>
        <v>1710</v>
      </c>
      <c r="F6" s="30">
        <f t="shared" si="0"/>
        <v>4364</v>
      </c>
      <c r="G6" s="30">
        <f t="shared" si="0"/>
        <v>720</v>
      </c>
      <c r="H6" s="30">
        <f t="shared" si="0"/>
        <v>16670</v>
      </c>
      <c r="I6" s="30">
        <f t="shared" si="0"/>
        <v>12732</v>
      </c>
    </row>
    <row r="7" spans="1:9" ht="24.75" customHeight="1" x14ac:dyDescent="0.25">
      <c r="A7" s="5" t="s">
        <v>63</v>
      </c>
      <c r="B7" s="6"/>
      <c r="C7" s="7" t="s">
        <v>6</v>
      </c>
      <c r="D7" s="15">
        <f>E7+F7+H7+I7</f>
        <v>35476</v>
      </c>
      <c r="E7" s="15">
        <f>E8+E9+E10+E11+E12+E13+E14+E15+E16+E17+E18+E29+E30+E31+E32+E61+E62+E63+E68+E76</f>
        <v>1710</v>
      </c>
      <c r="F7" s="15">
        <f>F8+F9+F10+F11+F12+F13+F14+F15+F16+F17+F18+F29+F30+F31+F32+F61+F62+F63+F68+F76+F74</f>
        <v>4364</v>
      </c>
      <c r="G7" s="15">
        <f>G8+G9+G10+G11+G12+G13+G14+G15+G16+G17+G18+G29+G30+G31+G32+G61+G62+G63+G68+G76</f>
        <v>720</v>
      </c>
      <c r="H7" s="15">
        <f>H8+H9+H10+H11+H12+H13+H14+H15+H16+H17+H18+H29+H30+H31+H32+H61+H62+H63+H68</f>
        <v>16670</v>
      </c>
      <c r="I7" s="15">
        <f>I8+I10+I11+I12+I14+I18+I32</f>
        <v>12732</v>
      </c>
    </row>
    <row r="8" spans="1:9" ht="21" customHeight="1" x14ac:dyDescent="0.25">
      <c r="A8" s="18"/>
      <c r="B8" s="34">
        <v>111</v>
      </c>
      <c r="C8" s="19" t="s">
        <v>7</v>
      </c>
      <c r="D8" s="20">
        <f>E8+F8+H8+I8</f>
        <v>30395</v>
      </c>
      <c r="E8" s="21">
        <v>551</v>
      </c>
      <c r="F8" s="21">
        <v>3700</v>
      </c>
      <c r="G8" s="21">
        <v>660</v>
      </c>
      <c r="H8" s="21">
        <v>15598</v>
      </c>
      <c r="I8" s="21">
        <v>10546</v>
      </c>
    </row>
    <row r="9" spans="1:9" ht="19.5" customHeight="1" x14ac:dyDescent="0.25">
      <c r="A9" s="18"/>
      <c r="B9" s="34">
        <v>112</v>
      </c>
      <c r="C9" s="19" t="s">
        <v>8</v>
      </c>
      <c r="D9" s="20">
        <f t="shared" ref="D9:D73" si="1">E9+H9+F9+I9+G9</f>
        <v>0</v>
      </c>
      <c r="E9" s="21">
        <v>0</v>
      </c>
      <c r="F9" s="21">
        <v>0</v>
      </c>
      <c r="G9" s="21"/>
      <c r="H9" s="21">
        <v>0</v>
      </c>
      <c r="I9" s="21">
        <v>0</v>
      </c>
    </row>
    <row r="10" spans="1:9" ht="21" customHeight="1" x14ac:dyDescent="0.25">
      <c r="A10" s="18"/>
      <c r="B10" s="34">
        <v>113</v>
      </c>
      <c r="C10" s="19" t="s">
        <v>9</v>
      </c>
      <c r="D10" s="20">
        <f t="shared" si="1"/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</row>
    <row r="11" spans="1:9" ht="15.75" customHeight="1" x14ac:dyDescent="0.25">
      <c r="A11" s="18"/>
      <c r="B11" s="34">
        <v>121</v>
      </c>
      <c r="C11" s="19" t="s">
        <v>10</v>
      </c>
      <c r="D11" s="20">
        <f>E11+F11+H11+I11</f>
        <v>1588</v>
      </c>
      <c r="E11" s="21">
        <v>27</v>
      </c>
      <c r="F11" s="21">
        <v>426</v>
      </c>
      <c r="G11" s="21">
        <v>30</v>
      </c>
      <c r="H11" s="21">
        <v>226</v>
      </c>
      <c r="I11" s="21">
        <v>909</v>
      </c>
    </row>
    <row r="12" spans="1:9" ht="24" customHeight="1" x14ac:dyDescent="0.25">
      <c r="A12" s="18"/>
      <c r="B12" s="34">
        <v>122</v>
      </c>
      <c r="C12" s="19" t="s">
        <v>11</v>
      </c>
      <c r="D12" s="20">
        <f>E12+F12+H12+I12</f>
        <v>988</v>
      </c>
      <c r="E12" s="21">
        <v>18</v>
      </c>
      <c r="F12" s="21">
        <v>123</v>
      </c>
      <c r="G12" s="21">
        <v>20</v>
      </c>
      <c r="H12" s="21">
        <v>525</v>
      </c>
      <c r="I12" s="21">
        <v>322</v>
      </c>
    </row>
    <row r="13" spans="1:9" ht="22.5" customHeight="1" x14ac:dyDescent="0.25">
      <c r="A13" s="18"/>
      <c r="B13" s="34">
        <v>123</v>
      </c>
      <c r="C13" s="19" t="s">
        <v>12</v>
      </c>
      <c r="D13" s="20">
        <f t="shared" si="1"/>
        <v>0</v>
      </c>
      <c r="E13" s="21">
        <v>0</v>
      </c>
      <c r="F13" s="21"/>
      <c r="G13" s="21">
        <v>0</v>
      </c>
      <c r="H13" s="21">
        <v>0</v>
      </c>
      <c r="I13" s="21">
        <v>0</v>
      </c>
    </row>
    <row r="14" spans="1:9" ht="32.25" customHeight="1" x14ac:dyDescent="0.25">
      <c r="A14" s="18"/>
      <c r="B14" s="34">
        <v>124</v>
      </c>
      <c r="C14" s="19" t="s">
        <v>13</v>
      </c>
      <c r="D14" s="20">
        <f>E14+F14+H14+I14</f>
        <v>753</v>
      </c>
      <c r="E14" s="21">
        <v>17</v>
      </c>
      <c r="F14" s="21">
        <v>115</v>
      </c>
      <c r="G14" s="21">
        <v>10</v>
      </c>
      <c r="H14" s="21">
        <v>321</v>
      </c>
      <c r="I14" s="21">
        <v>300</v>
      </c>
    </row>
    <row r="15" spans="1:9" x14ac:dyDescent="0.25">
      <c r="A15" s="18"/>
      <c r="B15" s="23">
        <v>141</v>
      </c>
      <c r="C15" s="24" t="s">
        <v>14</v>
      </c>
      <c r="D15" s="20">
        <f t="shared" si="1"/>
        <v>0</v>
      </c>
      <c r="E15" s="21">
        <v>0</v>
      </c>
      <c r="F15" s="22"/>
      <c r="G15" s="22"/>
      <c r="H15" s="21">
        <v>0</v>
      </c>
      <c r="I15" s="22"/>
    </row>
    <row r="16" spans="1:9" ht="17.25" customHeight="1" x14ac:dyDescent="0.25">
      <c r="A16" s="18"/>
      <c r="B16" s="23">
        <v>142</v>
      </c>
      <c r="C16" s="25" t="s">
        <v>15</v>
      </c>
      <c r="D16" s="20">
        <f t="shared" si="1"/>
        <v>0</v>
      </c>
      <c r="E16" s="21">
        <v>0</v>
      </c>
      <c r="F16" s="22"/>
      <c r="G16" s="22"/>
      <c r="H16" s="21">
        <v>0</v>
      </c>
      <c r="I16" s="22"/>
    </row>
    <row r="17" spans="1:9" ht="18" customHeight="1" x14ac:dyDescent="0.25">
      <c r="A17" s="18"/>
      <c r="B17" s="34">
        <v>144</v>
      </c>
      <c r="C17" s="19" t="s">
        <v>16</v>
      </c>
      <c r="D17" s="20">
        <f t="shared" si="1"/>
        <v>0</v>
      </c>
      <c r="E17" s="21"/>
      <c r="F17" s="22"/>
      <c r="G17" s="22"/>
      <c r="H17" s="21">
        <v>0</v>
      </c>
      <c r="I17" s="22"/>
    </row>
    <row r="18" spans="1:9" ht="19.5" customHeight="1" x14ac:dyDescent="0.25">
      <c r="A18" s="18"/>
      <c r="B18" s="34">
        <v>149</v>
      </c>
      <c r="C18" s="19" t="s">
        <v>17</v>
      </c>
      <c r="D18" s="20">
        <f t="shared" si="1"/>
        <v>80</v>
      </c>
      <c r="E18" s="21"/>
      <c r="F18" s="33">
        <f>SUM(F19:F28)</f>
        <v>0</v>
      </c>
      <c r="G18" s="33"/>
      <c r="H18" s="21">
        <f>SUM(H19:H28)</f>
        <v>0</v>
      </c>
      <c r="I18" s="51">
        <v>80</v>
      </c>
    </row>
    <row r="19" spans="1:9" ht="15" customHeight="1" x14ac:dyDescent="0.25">
      <c r="A19" s="8"/>
      <c r="B19" s="9"/>
      <c r="C19" s="11" t="s">
        <v>18</v>
      </c>
      <c r="D19" s="20">
        <f t="shared" si="1"/>
        <v>0</v>
      </c>
      <c r="E19" s="14">
        <v>0</v>
      </c>
      <c r="F19" s="10"/>
      <c r="G19" s="10"/>
      <c r="H19" s="14">
        <v>0</v>
      </c>
      <c r="I19" s="47"/>
    </row>
    <row r="20" spans="1:9" ht="13.5" customHeight="1" x14ac:dyDescent="0.25">
      <c r="A20" s="8"/>
      <c r="B20" s="9"/>
      <c r="C20" s="11" t="s">
        <v>47</v>
      </c>
      <c r="D20" s="20">
        <f t="shared" si="1"/>
        <v>0</v>
      </c>
      <c r="E20" s="14">
        <v>0</v>
      </c>
      <c r="F20" s="10"/>
      <c r="G20" s="10"/>
      <c r="H20" s="14">
        <v>0</v>
      </c>
      <c r="I20" s="50">
        <v>0</v>
      </c>
    </row>
    <row r="21" spans="1:9" ht="16.5" customHeight="1" x14ac:dyDescent="0.25">
      <c r="A21" s="8"/>
      <c r="B21" s="9"/>
      <c r="C21" s="11" t="s">
        <v>19</v>
      </c>
      <c r="D21" s="20">
        <f t="shared" si="1"/>
        <v>0</v>
      </c>
      <c r="E21" s="14"/>
      <c r="F21" s="10"/>
      <c r="G21" s="10"/>
      <c r="H21" s="14">
        <v>0</v>
      </c>
      <c r="I21" s="46"/>
    </row>
    <row r="22" spans="1:9" ht="18.75" customHeight="1" x14ac:dyDescent="0.25">
      <c r="A22" s="8"/>
      <c r="B22" s="9"/>
      <c r="C22" s="11" t="s">
        <v>57</v>
      </c>
      <c r="D22" s="20">
        <f t="shared" si="1"/>
        <v>0</v>
      </c>
      <c r="E22" s="14">
        <v>0</v>
      </c>
      <c r="F22" s="14"/>
      <c r="G22" s="14"/>
      <c r="H22" s="14">
        <v>0</v>
      </c>
      <c r="I22" s="14"/>
    </row>
    <row r="23" spans="1:9" ht="18.75" customHeight="1" x14ac:dyDescent="0.25">
      <c r="A23" s="8"/>
      <c r="B23" s="9"/>
      <c r="C23" s="11" t="s">
        <v>20</v>
      </c>
      <c r="D23" s="20">
        <f t="shared" si="1"/>
        <v>0</v>
      </c>
      <c r="E23" s="14">
        <v>0</v>
      </c>
      <c r="F23" s="14"/>
      <c r="G23" s="14"/>
      <c r="H23" s="14">
        <v>0</v>
      </c>
      <c r="I23" s="49">
        <v>0</v>
      </c>
    </row>
    <row r="24" spans="1:9" ht="16.5" customHeight="1" x14ac:dyDescent="0.25">
      <c r="A24" s="8"/>
      <c r="B24" s="9"/>
      <c r="C24" s="11" t="s">
        <v>21</v>
      </c>
      <c r="D24" s="20">
        <f t="shared" si="1"/>
        <v>0</v>
      </c>
      <c r="E24" s="14">
        <v>0</v>
      </c>
      <c r="F24" s="10"/>
      <c r="G24" s="10"/>
      <c r="H24" s="14">
        <v>0</v>
      </c>
      <c r="I24" s="10"/>
    </row>
    <row r="25" spans="1:9" ht="14.25" customHeight="1" x14ac:dyDescent="0.25">
      <c r="A25" s="8"/>
      <c r="B25" s="12"/>
      <c r="C25" s="11" t="s">
        <v>46</v>
      </c>
      <c r="D25" s="20">
        <f t="shared" si="1"/>
        <v>0</v>
      </c>
      <c r="E25" s="14">
        <v>0</v>
      </c>
      <c r="F25" s="10"/>
      <c r="G25" s="10"/>
      <c r="H25" s="14">
        <v>0</v>
      </c>
      <c r="I25" s="50">
        <v>0</v>
      </c>
    </row>
    <row r="26" spans="1:9" ht="15" customHeight="1" x14ac:dyDescent="0.25">
      <c r="A26" s="8"/>
      <c r="B26" s="9"/>
      <c r="C26" s="11" t="s">
        <v>22</v>
      </c>
      <c r="D26" s="20">
        <f t="shared" si="1"/>
        <v>0</v>
      </c>
      <c r="E26" s="14">
        <v>0</v>
      </c>
      <c r="F26" s="14"/>
      <c r="G26" s="14"/>
      <c r="H26" s="14">
        <v>0</v>
      </c>
      <c r="I26" s="49">
        <v>0</v>
      </c>
    </row>
    <row r="27" spans="1:9" ht="13.5" customHeight="1" x14ac:dyDescent="0.25">
      <c r="A27" s="8"/>
      <c r="B27" s="9"/>
      <c r="C27" s="11" t="s">
        <v>45</v>
      </c>
      <c r="D27" s="20">
        <f t="shared" si="1"/>
        <v>0</v>
      </c>
      <c r="E27" s="14">
        <v>0</v>
      </c>
      <c r="F27" s="10"/>
      <c r="G27" s="10"/>
      <c r="H27" s="14">
        <v>0</v>
      </c>
      <c r="I27" s="44"/>
    </row>
    <row r="28" spans="1:9" ht="15.75" customHeight="1" x14ac:dyDescent="0.25">
      <c r="A28" s="8"/>
      <c r="B28" s="9"/>
      <c r="C28" s="11" t="s">
        <v>55</v>
      </c>
      <c r="D28" s="20">
        <f t="shared" si="1"/>
        <v>80</v>
      </c>
      <c r="E28" s="14"/>
      <c r="F28" s="14"/>
      <c r="G28" s="14"/>
      <c r="H28" s="14">
        <v>0</v>
      </c>
      <c r="I28" s="45">
        <v>80</v>
      </c>
    </row>
    <row r="29" spans="1:9" ht="14.25" customHeight="1" x14ac:dyDescent="0.25">
      <c r="A29" s="18"/>
      <c r="B29" s="34">
        <v>151</v>
      </c>
      <c r="C29" s="19" t="s">
        <v>23</v>
      </c>
      <c r="D29" s="20">
        <f t="shared" si="1"/>
        <v>0</v>
      </c>
      <c r="E29" s="21">
        <v>0</v>
      </c>
      <c r="F29" s="21"/>
      <c r="G29" s="21"/>
      <c r="H29" s="21">
        <v>0</v>
      </c>
      <c r="I29" s="48">
        <v>0</v>
      </c>
    </row>
    <row r="30" spans="1:9" ht="14.25" customHeight="1" x14ac:dyDescent="0.25">
      <c r="A30" s="18"/>
      <c r="B30" s="34">
        <v>152</v>
      </c>
      <c r="C30" s="19" t="s">
        <v>24</v>
      </c>
      <c r="D30" s="20">
        <f t="shared" si="1"/>
        <v>62</v>
      </c>
      <c r="E30" s="26">
        <v>62</v>
      </c>
      <c r="F30" s="34"/>
      <c r="G30" s="36"/>
      <c r="H30" s="26">
        <v>0</v>
      </c>
      <c r="I30" s="36"/>
    </row>
    <row r="31" spans="1:9" ht="15.75" customHeight="1" x14ac:dyDescent="0.25">
      <c r="A31" s="18"/>
      <c r="B31" s="34">
        <v>153</v>
      </c>
      <c r="C31" s="19" t="s">
        <v>25</v>
      </c>
      <c r="D31" s="20">
        <f t="shared" si="1"/>
        <v>654</v>
      </c>
      <c r="E31" s="26">
        <v>654</v>
      </c>
      <c r="F31" s="27"/>
      <c r="G31" s="27"/>
      <c r="H31" s="26">
        <v>0</v>
      </c>
      <c r="I31" s="27"/>
    </row>
    <row r="32" spans="1:9" ht="15" customHeight="1" x14ac:dyDescent="0.25">
      <c r="A32" s="18"/>
      <c r="B32" s="34">
        <v>159</v>
      </c>
      <c r="C32" s="19" t="s">
        <v>26</v>
      </c>
      <c r="D32" s="20">
        <f t="shared" si="1"/>
        <v>756</v>
      </c>
      <c r="E32" s="28">
        <v>181</v>
      </c>
      <c r="F32" s="28"/>
      <c r="G32" s="28">
        <f>SUM(G33:G60)</f>
        <v>0</v>
      </c>
      <c r="H32" s="28"/>
      <c r="I32" s="43">
        <f>I35+I59+I60</f>
        <v>575</v>
      </c>
    </row>
    <row r="33" spans="1:9" ht="15.75" customHeight="1" x14ac:dyDescent="0.25">
      <c r="A33" s="8"/>
      <c r="B33" s="9"/>
      <c r="C33" s="11" t="s">
        <v>74</v>
      </c>
      <c r="D33" s="20">
        <f t="shared" si="1"/>
        <v>0</v>
      </c>
      <c r="E33" s="14">
        <v>0</v>
      </c>
      <c r="F33" s="10"/>
      <c r="G33" s="10"/>
      <c r="H33" s="14">
        <v>0</v>
      </c>
      <c r="I33" s="51"/>
    </row>
    <row r="34" spans="1:9" ht="12.75" customHeight="1" x14ac:dyDescent="0.25">
      <c r="A34" s="8"/>
      <c r="B34" s="9"/>
      <c r="C34" s="31" t="s">
        <v>27</v>
      </c>
      <c r="D34" s="20">
        <f t="shared" si="1"/>
        <v>0</v>
      </c>
      <c r="E34" s="14"/>
      <c r="F34" s="10"/>
      <c r="G34" s="10"/>
      <c r="H34" s="14">
        <v>0</v>
      </c>
      <c r="I34" s="10"/>
    </row>
    <row r="35" spans="1:9" ht="15.75" customHeight="1" x14ac:dyDescent="0.25">
      <c r="A35" s="8"/>
      <c r="B35" s="40"/>
      <c r="C35" s="42" t="s">
        <v>82</v>
      </c>
      <c r="D35" s="41">
        <f t="shared" si="1"/>
        <v>0</v>
      </c>
      <c r="E35" s="14">
        <v>0</v>
      </c>
      <c r="F35" s="10"/>
      <c r="G35" s="10"/>
      <c r="H35" s="14">
        <v>0</v>
      </c>
      <c r="I35" s="51"/>
    </row>
    <row r="36" spans="1:9" ht="18.75" customHeight="1" x14ac:dyDescent="0.25">
      <c r="A36" s="8"/>
      <c r="B36" s="9"/>
      <c r="C36" s="39" t="s">
        <v>56</v>
      </c>
      <c r="D36" s="20">
        <f t="shared" si="1"/>
        <v>0</v>
      </c>
      <c r="E36" s="14"/>
      <c r="F36" s="14"/>
      <c r="G36" s="14"/>
      <c r="H36" s="14"/>
      <c r="I36" s="14"/>
    </row>
    <row r="37" spans="1:9" ht="24" customHeight="1" x14ac:dyDescent="0.25">
      <c r="A37" s="8"/>
      <c r="B37" s="9"/>
      <c r="C37" s="11" t="s">
        <v>78</v>
      </c>
      <c r="D37" s="20">
        <f t="shared" si="1"/>
        <v>0</v>
      </c>
      <c r="E37" s="14">
        <v>0</v>
      </c>
      <c r="F37" s="10"/>
      <c r="G37" s="10"/>
      <c r="H37" s="14">
        <v>0</v>
      </c>
      <c r="I37" s="10">
        <v>0</v>
      </c>
    </row>
    <row r="38" spans="1:9" ht="18" customHeight="1" x14ac:dyDescent="0.25">
      <c r="A38" s="8"/>
      <c r="B38" s="9"/>
      <c r="C38" s="11" t="s">
        <v>71</v>
      </c>
      <c r="D38" s="20">
        <f t="shared" si="1"/>
        <v>0</v>
      </c>
      <c r="E38" s="14"/>
      <c r="F38" s="10"/>
      <c r="G38" s="10"/>
      <c r="H38" s="14"/>
      <c r="I38" s="10">
        <v>0</v>
      </c>
    </row>
    <row r="39" spans="1:9" ht="14.25" customHeight="1" x14ac:dyDescent="0.25">
      <c r="A39" s="8"/>
      <c r="B39" s="9"/>
      <c r="C39" s="11" t="s">
        <v>28</v>
      </c>
      <c r="D39" s="20">
        <f t="shared" si="1"/>
        <v>0</v>
      </c>
      <c r="E39" s="14"/>
      <c r="F39" s="10"/>
      <c r="G39" s="10"/>
      <c r="H39" s="14">
        <v>0</v>
      </c>
      <c r="I39" s="10"/>
    </row>
    <row r="40" spans="1:9" ht="13.5" customHeight="1" x14ac:dyDescent="0.25">
      <c r="A40" s="8"/>
      <c r="B40" s="9"/>
      <c r="C40" s="11" t="s">
        <v>48</v>
      </c>
      <c r="D40" s="20">
        <f t="shared" si="1"/>
        <v>0</v>
      </c>
      <c r="E40" s="14"/>
      <c r="F40" s="10"/>
      <c r="G40" s="10"/>
      <c r="H40" s="14"/>
      <c r="I40" s="10"/>
    </row>
    <row r="41" spans="1:9" ht="17.25" customHeight="1" x14ac:dyDescent="0.25">
      <c r="A41" s="8"/>
      <c r="B41" s="9"/>
      <c r="C41" s="11" t="s">
        <v>29</v>
      </c>
      <c r="D41" s="20">
        <f t="shared" si="1"/>
        <v>0</v>
      </c>
      <c r="E41" s="14"/>
      <c r="F41" s="10"/>
      <c r="G41" s="10"/>
      <c r="H41" s="14">
        <v>0</v>
      </c>
      <c r="I41" s="10"/>
    </row>
    <row r="42" spans="1:9" ht="17.25" customHeight="1" x14ac:dyDescent="0.25">
      <c r="A42" s="8"/>
      <c r="B42" s="9"/>
      <c r="C42" s="11" t="s">
        <v>70</v>
      </c>
      <c r="D42" s="20">
        <f t="shared" si="1"/>
        <v>0</v>
      </c>
      <c r="E42" s="14">
        <v>0</v>
      </c>
      <c r="F42" s="10"/>
      <c r="G42" s="10"/>
      <c r="H42" s="14"/>
      <c r="I42" s="10"/>
    </row>
    <row r="43" spans="1:9" ht="14.25" customHeight="1" x14ac:dyDescent="0.25">
      <c r="A43" s="8"/>
      <c r="B43" s="9"/>
      <c r="C43" s="11" t="s">
        <v>30</v>
      </c>
      <c r="D43" s="20">
        <f t="shared" si="1"/>
        <v>0</v>
      </c>
      <c r="E43" s="14"/>
      <c r="F43" s="10"/>
      <c r="G43" s="10"/>
      <c r="H43" s="14"/>
      <c r="I43" s="10"/>
    </row>
    <row r="44" spans="1:9" ht="16.5" customHeight="1" x14ac:dyDescent="0.25">
      <c r="A44" s="8"/>
      <c r="B44" s="9"/>
      <c r="C44" s="11" t="s">
        <v>50</v>
      </c>
      <c r="D44" s="20">
        <f t="shared" si="1"/>
        <v>0</v>
      </c>
      <c r="E44" s="14"/>
      <c r="F44" s="10"/>
      <c r="G44" s="10"/>
      <c r="H44" s="14">
        <v>0</v>
      </c>
      <c r="I44" s="10"/>
    </row>
    <row r="45" spans="1:9" ht="29.25" customHeight="1" x14ac:dyDescent="0.25">
      <c r="A45" s="8"/>
      <c r="B45" s="9"/>
      <c r="C45" s="11" t="s">
        <v>61</v>
      </c>
      <c r="D45" s="20">
        <f t="shared" si="1"/>
        <v>0</v>
      </c>
      <c r="E45" s="14"/>
      <c r="F45" s="10"/>
      <c r="G45" s="10"/>
      <c r="H45" s="14">
        <v>0</v>
      </c>
      <c r="I45" s="10"/>
    </row>
    <row r="46" spans="1:9" ht="24.75" customHeight="1" x14ac:dyDescent="0.25">
      <c r="A46" s="8"/>
      <c r="B46" s="9"/>
      <c r="C46" s="11" t="s">
        <v>72</v>
      </c>
      <c r="D46" s="20">
        <f t="shared" si="1"/>
        <v>0</v>
      </c>
      <c r="E46" s="14"/>
      <c r="F46" s="10"/>
      <c r="G46" s="10"/>
      <c r="H46" s="14"/>
      <c r="I46" s="10">
        <v>0</v>
      </c>
    </row>
    <row r="47" spans="1:9" ht="27.75" customHeight="1" x14ac:dyDescent="0.25">
      <c r="A47" s="8"/>
      <c r="B47" s="9"/>
      <c r="C47" s="11" t="s">
        <v>31</v>
      </c>
      <c r="D47" s="20">
        <f t="shared" si="1"/>
        <v>0</v>
      </c>
      <c r="E47" s="14"/>
      <c r="F47" s="10"/>
      <c r="G47" s="10"/>
      <c r="H47" s="14"/>
      <c r="I47" s="10">
        <v>0</v>
      </c>
    </row>
    <row r="48" spans="1:9" ht="18" customHeight="1" x14ac:dyDescent="0.25">
      <c r="A48" s="8"/>
      <c r="B48" s="9"/>
      <c r="C48" s="11" t="s">
        <v>32</v>
      </c>
      <c r="D48" s="20">
        <f t="shared" si="1"/>
        <v>0</v>
      </c>
      <c r="E48" s="14"/>
      <c r="F48" s="10"/>
      <c r="G48" s="10"/>
      <c r="H48" s="14">
        <v>0</v>
      </c>
      <c r="I48" s="10"/>
    </row>
    <row r="49" spans="1:9" ht="16.5" customHeight="1" x14ac:dyDescent="0.25">
      <c r="A49" s="8"/>
      <c r="B49" s="9"/>
      <c r="C49" s="11" t="s">
        <v>51</v>
      </c>
      <c r="D49" s="20">
        <f t="shared" si="1"/>
        <v>0</v>
      </c>
      <c r="E49" s="14"/>
      <c r="F49" s="10"/>
      <c r="G49" s="10"/>
      <c r="H49" s="14">
        <v>0</v>
      </c>
      <c r="I49" s="10"/>
    </row>
    <row r="50" spans="1:9" ht="28.5" customHeight="1" x14ac:dyDescent="0.25">
      <c r="A50" s="8"/>
      <c r="B50" s="9"/>
      <c r="C50" s="11" t="s">
        <v>83</v>
      </c>
      <c r="D50" s="20">
        <f t="shared" si="1"/>
        <v>67</v>
      </c>
      <c r="E50" s="21">
        <v>67</v>
      </c>
      <c r="F50" s="10"/>
      <c r="G50" s="10"/>
      <c r="H50" s="14">
        <v>0</v>
      </c>
      <c r="I50" s="10">
        <v>0</v>
      </c>
    </row>
    <row r="51" spans="1:9" ht="20.25" customHeight="1" x14ac:dyDescent="0.25">
      <c r="A51" s="8"/>
      <c r="B51" s="9"/>
      <c r="C51" s="11" t="s">
        <v>33</v>
      </c>
      <c r="D51" s="20">
        <f t="shared" si="1"/>
        <v>0</v>
      </c>
      <c r="E51" s="14"/>
      <c r="F51" s="10"/>
      <c r="G51" s="10"/>
      <c r="H51" s="14">
        <v>0</v>
      </c>
      <c r="I51" s="10"/>
    </row>
    <row r="52" spans="1:9" ht="39.75" customHeight="1" x14ac:dyDescent="0.25">
      <c r="A52" s="8"/>
      <c r="B52" s="9"/>
      <c r="C52" s="11" t="s">
        <v>73</v>
      </c>
      <c r="D52" s="20">
        <f t="shared" si="1"/>
        <v>0</v>
      </c>
      <c r="E52" s="14"/>
      <c r="F52" s="10"/>
      <c r="G52" s="10"/>
      <c r="H52" s="14">
        <v>0</v>
      </c>
      <c r="I52" s="10">
        <v>0</v>
      </c>
    </row>
    <row r="53" spans="1:9" ht="16.5" customHeight="1" x14ac:dyDescent="0.25">
      <c r="A53" s="8"/>
      <c r="B53" s="9"/>
      <c r="C53" s="11" t="s">
        <v>69</v>
      </c>
      <c r="D53" s="20">
        <f t="shared" si="1"/>
        <v>0</v>
      </c>
      <c r="E53" s="14">
        <v>0</v>
      </c>
      <c r="F53" s="10"/>
      <c r="G53" s="10"/>
      <c r="H53" s="14"/>
      <c r="I53" s="10"/>
    </row>
    <row r="54" spans="1:9" ht="12.75" customHeight="1" x14ac:dyDescent="0.25">
      <c r="A54" s="8"/>
      <c r="B54" s="9"/>
      <c r="C54" s="11" t="s">
        <v>49</v>
      </c>
      <c r="D54" s="20">
        <f t="shared" si="1"/>
        <v>0</v>
      </c>
      <c r="E54" s="14"/>
      <c r="F54" s="10"/>
      <c r="G54" s="10"/>
      <c r="H54" s="14">
        <v>0</v>
      </c>
      <c r="I54" s="10"/>
    </row>
    <row r="55" spans="1:9" ht="26.25" customHeight="1" x14ac:dyDescent="0.25">
      <c r="A55" s="8"/>
      <c r="B55" s="9"/>
      <c r="C55" s="11" t="s">
        <v>62</v>
      </c>
      <c r="D55" s="20">
        <f t="shared" si="1"/>
        <v>42</v>
      </c>
      <c r="E55" s="21">
        <v>42</v>
      </c>
      <c r="F55" s="10"/>
      <c r="G55" s="10"/>
      <c r="H55" s="14">
        <v>0</v>
      </c>
      <c r="I55" s="10">
        <v>0</v>
      </c>
    </row>
    <row r="56" spans="1:9" ht="15.75" customHeight="1" x14ac:dyDescent="0.25">
      <c r="A56" s="8"/>
      <c r="B56" s="9"/>
      <c r="C56" s="31" t="s">
        <v>34</v>
      </c>
      <c r="D56" s="20">
        <f t="shared" si="1"/>
        <v>0</v>
      </c>
      <c r="E56" s="14"/>
      <c r="F56" s="10"/>
      <c r="G56" s="10"/>
      <c r="H56" s="14"/>
      <c r="I56" s="10"/>
    </row>
    <row r="57" spans="1:9" ht="26.25" customHeight="1" x14ac:dyDescent="0.25">
      <c r="A57" s="8"/>
      <c r="B57" s="9"/>
      <c r="C57" s="32" t="s">
        <v>58</v>
      </c>
      <c r="D57" s="20">
        <f t="shared" si="1"/>
        <v>0</v>
      </c>
      <c r="E57" s="14"/>
      <c r="F57" s="10">
        <v>0</v>
      </c>
      <c r="G57" s="10"/>
      <c r="H57" s="14"/>
      <c r="I57" s="10">
        <v>0</v>
      </c>
    </row>
    <row r="58" spans="1:9" ht="18.75" customHeight="1" x14ac:dyDescent="0.25">
      <c r="A58" s="8"/>
      <c r="B58" s="9"/>
      <c r="C58" s="32" t="s">
        <v>54</v>
      </c>
      <c r="D58" s="20">
        <f t="shared" si="1"/>
        <v>0</v>
      </c>
      <c r="E58" s="14">
        <v>0</v>
      </c>
      <c r="F58" s="10"/>
      <c r="G58" s="10"/>
      <c r="H58" s="14">
        <v>0</v>
      </c>
      <c r="I58" s="10"/>
    </row>
    <row r="59" spans="1:9" ht="18.75" customHeight="1" x14ac:dyDescent="0.25">
      <c r="A59" s="8"/>
      <c r="B59" s="9"/>
      <c r="C59" s="32" t="s">
        <v>80</v>
      </c>
      <c r="D59" s="20">
        <f t="shared" si="1"/>
        <v>331</v>
      </c>
      <c r="E59" s="14"/>
      <c r="F59" s="10"/>
      <c r="G59" s="10"/>
      <c r="H59" s="14"/>
      <c r="I59" s="51">
        <v>331</v>
      </c>
    </row>
    <row r="60" spans="1:9" x14ac:dyDescent="0.25">
      <c r="A60" s="8"/>
      <c r="B60" s="9"/>
      <c r="C60" s="11" t="s">
        <v>79</v>
      </c>
      <c r="D60" s="20">
        <f t="shared" si="1"/>
        <v>311</v>
      </c>
      <c r="E60" s="21">
        <v>67</v>
      </c>
      <c r="F60" s="14"/>
      <c r="G60" s="14"/>
      <c r="H60" s="14">
        <v>0</v>
      </c>
      <c r="I60" s="21">
        <v>244</v>
      </c>
    </row>
    <row r="61" spans="1:9" ht="19.5" customHeight="1" x14ac:dyDescent="0.25">
      <c r="A61" s="18"/>
      <c r="B61" s="34">
        <v>161</v>
      </c>
      <c r="C61" s="19" t="s">
        <v>35</v>
      </c>
      <c r="D61" s="20">
        <f t="shared" si="1"/>
        <v>0</v>
      </c>
      <c r="E61" s="28">
        <v>0</v>
      </c>
      <c r="F61" s="29"/>
      <c r="G61" s="29"/>
      <c r="H61" s="28">
        <v>0</v>
      </c>
      <c r="I61" s="29"/>
    </row>
    <row r="62" spans="1:9" ht="16.5" customHeight="1" x14ac:dyDescent="0.25">
      <c r="A62" s="18"/>
      <c r="B62" s="34">
        <v>162</v>
      </c>
      <c r="C62" s="19" t="s">
        <v>36</v>
      </c>
      <c r="D62" s="20">
        <f t="shared" si="1"/>
        <v>0</v>
      </c>
      <c r="E62" s="28">
        <v>0</v>
      </c>
      <c r="F62" s="29"/>
      <c r="G62" s="29"/>
      <c r="H62" s="28">
        <v>0</v>
      </c>
      <c r="I62" s="29"/>
    </row>
    <row r="63" spans="1:9" ht="26.25" customHeight="1" x14ac:dyDescent="0.25">
      <c r="A63" s="18"/>
      <c r="B63" s="34">
        <v>163</v>
      </c>
      <c r="C63" s="19" t="s">
        <v>37</v>
      </c>
      <c r="D63" s="20">
        <f t="shared" si="1"/>
        <v>200</v>
      </c>
      <c r="E63" s="21">
        <v>200</v>
      </c>
      <c r="F63" s="21">
        <f t="shared" ref="F63:G63" si="2">F64+F65+F66+F67</f>
        <v>0</v>
      </c>
      <c r="G63" s="21">
        <f t="shared" si="2"/>
        <v>0</v>
      </c>
      <c r="H63" s="21">
        <f>H64+H65+H66+H67</f>
        <v>0</v>
      </c>
      <c r="I63" s="21">
        <f t="shared" ref="I63" si="3">I64+I65+I66+I67</f>
        <v>0</v>
      </c>
    </row>
    <row r="64" spans="1:9" ht="18" customHeight="1" x14ac:dyDescent="0.25">
      <c r="A64" s="8"/>
      <c r="B64" s="9"/>
      <c r="C64" s="11" t="s">
        <v>38</v>
      </c>
      <c r="D64" s="20">
        <f t="shared" si="1"/>
        <v>0</v>
      </c>
      <c r="E64" s="14"/>
      <c r="F64" s="10"/>
      <c r="G64" s="10"/>
      <c r="H64" s="14">
        <v>0</v>
      </c>
      <c r="I64" s="10"/>
    </row>
    <row r="65" spans="1:9" ht="18" customHeight="1" x14ac:dyDescent="0.25">
      <c r="A65" s="8"/>
      <c r="B65" s="9"/>
      <c r="C65" s="11" t="s">
        <v>39</v>
      </c>
      <c r="D65" s="20">
        <f t="shared" si="1"/>
        <v>0</v>
      </c>
      <c r="E65" s="14">
        <v>0</v>
      </c>
      <c r="F65" s="10"/>
      <c r="G65" s="10"/>
      <c r="H65" s="14">
        <v>0</v>
      </c>
      <c r="I65" s="10"/>
    </row>
    <row r="66" spans="1:9" ht="13.5" customHeight="1" x14ac:dyDescent="0.25">
      <c r="A66" s="8"/>
      <c r="B66" s="9"/>
      <c r="C66" s="11" t="s">
        <v>77</v>
      </c>
      <c r="D66" s="20">
        <f t="shared" si="1"/>
        <v>0</v>
      </c>
      <c r="E66" s="14">
        <v>0</v>
      </c>
      <c r="F66" s="10"/>
      <c r="G66" s="10">
        <v>0</v>
      </c>
      <c r="H66" s="14">
        <v>0</v>
      </c>
      <c r="I66" s="10"/>
    </row>
    <row r="67" spans="1:9" x14ac:dyDescent="0.25">
      <c r="A67" s="8"/>
      <c r="B67" s="9"/>
      <c r="C67" s="11" t="s">
        <v>40</v>
      </c>
      <c r="D67" s="20">
        <f t="shared" si="1"/>
        <v>0</v>
      </c>
      <c r="E67" s="14">
        <v>0</v>
      </c>
      <c r="F67" s="10"/>
      <c r="G67" s="10"/>
      <c r="H67" s="14">
        <v>0</v>
      </c>
      <c r="I67" s="10"/>
    </row>
    <row r="68" spans="1:9" ht="20.25" customHeight="1" x14ac:dyDescent="0.25">
      <c r="A68" s="18"/>
      <c r="B68" s="34">
        <v>169</v>
      </c>
      <c r="C68" s="19" t="s">
        <v>41</v>
      </c>
      <c r="D68" s="20">
        <f t="shared" si="1"/>
        <v>0</v>
      </c>
      <c r="E68" s="28">
        <f>SUM(E69:E73)</f>
        <v>0</v>
      </c>
      <c r="F68" s="29">
        <f>SUM(F69:F73)</f>
        <v>0</v>
      </c>
      <c r="G68" s="29"/>
      <c r="H68" s="28">
        <f>SUM(H69:H73)</f>
        <v>0</v>
      </c>
      <c r="I68" s="29">
        <f>SUM(I69:I73)</f>
        <v>0</v>
      </c>
    </row>
    <row r="69" spans="1:9" ht="14.25" customHeight="1" x14ac:dyDescent="0.25">
      <c r="A69" s="8"/>
      <c r="B69" s="9"/>
      <c r="C69" s="11" t="s">
        <v>52</v>
      </c>
      <c r="D69" s="20">
        <f t="shared" si="1"/>
        <v>0</v>
      </c>
      <c r="E69" s="14">
        <v>0</v>
      </c>
      <c r="F69" s="10"/>
      <c r="G69" s="10"/>
      <c r="H69" s="14">
        <v>0</v>
      </c>
      <c r="I69" s="10"/>
    </row>
    <row r="70" spans="1:9" ht="12.75" customHeight="1" x14ac:dyDescent="0.25">
      <c r="A70" s="8"/>
      <c r="B70" s="9"/>
      <c r="C70" s="11" t="s">
        <v>42</v>
      </c>
      <c r="D70" s="20">
        <f t="shared" si="1"/>
        <v>0</v>
      </c>
      <c r="E70" s="14">
        <v>0</v>
      </c>
      <c r="F70" s="10"/>
      <c r="G70" s="10"/>
      <c r="H70" s="14">
        <v>0</v>
      </c>
      <c r="I70" s="10"/>
    </row>
    <row r="71" spans="1:9" x14ac:dyDescent="0.25">
      <c r="A71" s="8"/>
      <c r="B71" s="9"/>
      <c r="C71" s="11" t="s">
        <v>43</v>
      </c>
      <c r="D71" s="20">
        <f t="shared" si="1"/>
        <v>0</v>
      </c>
      <c r="E71" s="14">
        <v>0</v>
      </c>
      <c r="F71" s="10"/>
      <c r="G71" s="10"/>
      <c r="H71" s="14">
        <v>0</v>
      </c>
      <c r="I71" s="10"/>
    </row>
    <row r="72" spans="1:9" ht="12.75" customHeight="1" x14ac:dyDescent="0.25">
      <c r="A72" s="8"/>
      <c r="B72" s="9"/>
      <c r="C72" s="11" t="s">
        <v>44</v>
      </c>
      <c r="D72" s="20">
        <f t="shared" si="1"/>
        <v>0</v>
      </c>
      <c r="E72" s="14">
        <v>0</v>
      </c>
      <c r="F72" s="10"/>
      <c r="G72" s="10"/>
      <c r="H72" s="14">
        <v>0</v>
      </c>
      <c r="I72" s="10"/>
    </row>
    <row r="73" spans="1:9" ht="12" customHeight="1" x14ac:dyDescent="0.25">
      <c r="A73" s="8"/>
      <c r="B73" s="9"/>
      <c r="C73" s="11" t="s">
        <v>53</v>
      </c>
      <c r="D73" s="20">
        <f t="shared" si="1"/>
        <v>0</v>
      </c>
      <c r="E73" s="14">
        <v>0</v>
      </c>
      <c r="F73" s="10"/>
      <c r="G73" s="10"/>
      <c r="H73" s="14">
        <v>0</v>
      </c>
      <c r="I73" s="10"/>
    </row>
    <row r="74" spans="1:9" ht="32.25" customHeight="1" x14ac:dyDescent="0.25">
      <c r="A74" s="18"/>
      <c r="B74" s="34">
        <v>414</v>
      </c>
      <c r="C74" s="19" t="s">
        <v>59</v>
      </c>
      <c r="D74" s="20">
        <v>0</v>
      </c>
      <c r="E74" s="28">
        <f>SUM(E75:E75)</f>
        <v>0</v>
      </c>
      <c r="F74" s="28">
        <v>0</v>
      </c>
      <c r="G74" s="28"/>
      <c r="H74" s="28">
        <f>SUM(H75:H75)</f>
        <v>0</v>
      </c>
      <c r="I74" s="28">
        <f>SUM(I75:I75)</f>
        <v>0</v>
      </c>
    </row>
    <row r="75" spans="1:9" ht="44.25" customHeight="1" x14ac:dyDescent="0.25">
      <c r="A75" s="8"/>
      <c r="B75" s="9"/>
      <c r="C75" s="11" t="s">
        <v>76</v>
      </c>
      <c r="D75" s="20">
        <v>0</v>
      </c>
      <c r="E75" s="14">
        <v>0</v>
      </c>
      <c r="F75" s="14">
        <v>0</v>
      </c>
      <c r="G75" s="14"/>
      <c r="H75" s="14">
        <v>0</v>
      </c>
      <c r="I75" s="14"/>
    </row>
    <row r="76" spans="1:9" x14ac:dyDescent="0.25">
      <c r="A76" s="18"/>
      <c r="B76" s="38">
        <v>421</v>
      </c>
      <c r="C76" s="19" t="s">
        <v>68</v>
      </c>
      <c r="D76" s="20">
        <f t="shared" ref="D76:D77" si="4">E76+H76+F76+I76+G76</f>
        <v>0</v>
      </c>
      <c r="E76" s="28">
        <f>SUM(E77:E77)</f>
        <v>0</v>
      </c>
      <c r="F76" s="28">
        <f>SUM(F77:F77)</f>
        <v>0</v>
      </c>
      <c r="G76" s="28"/>
      <c r="H76" s="28">
        <f>SUM(H77:H77)</f>
        <v>0</v>
      </c>
      <c r="I76" s="28">
        <f>SUM(I77:I77)</f>
        <v>0</v>
      </c>
    </row>
    <row r="77" spans="1:9" ht="75" x14ac:dyDescent="0.25">
      <c r="A77" s="8"/>
      <c r="B77" s="9"/>
      <c r="C77" s="11" t="s">
        <v>75</v>
      </c>
      <c r="D77" s="20">
        <f t="shared" si="4"/>
        <v>0</v>
      </c>
      <c r="E77" s="14">
        <v>0</v>
      </c>
      <c r="F77" s="14"/>
      <c r="G77" s="14"/>
      <c r="H77" s="14">
        <v>0</v>
      </c>
      <c r="I77" s="14"/>
    </row>
    <row r="78" spans="1:9" x14ac:dyDescent="0.25">
      <c r="A78" s="1"/>
      <c r="B78" s="1"/>
      <c r="C78" s="13"/>
      <c r="D78" s="17"/>
      <c r="E78" s="1"/>
      <c r="F78" s="1"/>
      <c r="G78" s="1"/>
      <c r="H78" s="1"/>
      <c r="I78" s="1"/>
    </row>
  </sheetData>
  <mergeCells count="7">
    <mergeCell ref="A1:H1"/>
    <mergeCell ref="A3:A5"/>
    <mergeCell ref="B3:B5"/>
    <mergeCell ref="C3:C5"/>
    <mergeCell ref="D4:D5"/>
    <mergeCell ref="D3:I3"/>
    <mergeCell ref="E4:I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2022-06-02T07:08:14Z</dcterms:modified>
</cp:coreProperties>
</file>